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CLAUDIA CASILLAS\TRANSPARENCIA\ARCHIVOS\2018\CUENTA PÚBLICA ANUAL\Info Financ\"/>
    </mc:Choice>
  </mc:AlternateContent>
  <bookViews>
    <workbookView xWindow="0" yWindow="0" windowWidth="16392" windowHeight="5664"/>
  </bookViews>
  <sheets>
    <sheet name="COG" sheetId="1" r:id="rId1"/>
  </sheets>
  <definedNames>
    <definedName name="_xlnm._FilterDatabase" localSheetId="0" hidden="1">COG!$A$3:$H$76</definedName>
    <definedName name="_xlnm.Print_Area" localSheetId="0">COG!$A$1:$H$92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6" i="1" l="1"/>
  <c r="H75" i="1"/>
  <c r="H74" i="1"/>
  <c r="H73" i="1"/>
  <c r="H72" i="1"/>
  <c r="H71" i="1"/>
  <c r="H70" i="1"/>
  <c r="H69" i="1"/>
  <c r="G69" i="1"/>
  <c r="F69" i="1"/>
  <c r="E69" i="1"/>
  <c r="D69" i="1"/>
  <c r="C69" i="1"/>
  <c r="H68" i="1"/>
  <c r="H67" i="1"/>
  <c r="H66" i="1"/>
  <c r="H65" i="1" s="1"/>
  <c r="G65" i="1"/>
  <c r="F65" i="1"/>
  <c r="E65" i="1"/>
  <c r="D65" i="1"/>
  <c r="C65" i="1"/>
  <c r="H64" i="1"/>
  <c r="H63" i="1"/>
  <c r="H62" i="1"/>
  <c r="H61" i="1"/>
  <c r="H60" i="1"/>
  <c r="H59" i="1"/>
  <c r="H58" i="1"/>
  <c r="H57" i="1" s="1"/>
  <c r="G57" i="1"/>
  <c r="F57" i="1"/>
  <c r="E57" i="1"/>
  <c r="D57" i="1"/>
  <c r="C57" i="1"/>
  <c r="H56" i="1"/>
  <c r="H53" i="1" s="1"/>
  <c r="H55" i="1"/>
  <c r="H54" i="1"/>
  <c r="G53" i="1"/>
  <c r="F53" i="1"/>
  <c r="E53" i="1"/>
  <c r="D53" i="1"/>
  <c r="C53" i="1"/>
  <c r="H52" i="1"/>
  <c r="H51" i="1"/>
  <c r="H50" i="1"/>
  <c r="H49" i="1"/>
  <c r="H48" i="1"/>
  <c r="H47" i="1"/>
  <c r="H46" i="1"/>
  <c r="H45" i="1"/>
  <c r="H44" i="1"/>
  <c r="H43" i="1" s="1"/>
  <c r="G43" i="1"/>
  <c r="F43" i="1"/>
  <c r="E43" i="1"/>
  <c r="D43" i="1"/>
  <c r="C43" i="1"/>
  <c r="H42" i="1"/>
  <c r="H41" i="1"/>
  <c r="H40" i="1"/>
  <c r="H39" i="1"/>
  <c r="H38" i="1"/>
  <c r="H37" i="1"/>
  <c r="H36" i="1"/>
  <c r="H35" i="1"/>
  <c r="H34" i="1"/>
  <c r="H33" i="1" s="1"/>
  <c r="G33" i="1"/>
  <c r="F33" i="1"/>
  <c r="E33" i="1"/>
  <c r="D33" i="1"/>
  <c r="C33" i="1"/>
  <c r="H32" i="1"/>
  <c r="H31" i="1"/>
  <c r="H30" i="1"/>
  <c r="H29" i="1"/>
  <c r="H28" i="1"/>
  <c r="H27" i="1"/>
  <c r="H26" i="1"/>
  <c r="H25" i="1"/>
  <c r="H24" i="1"/>
  <c r="H23" i="1"/>
  <c r="G23" i="1"/>
  <c r="F23" i="1"/>
  <c r="E23" i="1"/>
  <c r="D23" i="1"/>
  <c r="C23" i="1"/>
  <c r="H22" i="1"/>
  <c r="H21" i="1"/>
  <c r="H20" i="1"/>
  <c r="H19" i="1"/>
  <c r="H18" i="1"/>
  <c r="H17" i="1"/>
  <c r="H16" i="1"/>
  <c r="H13" i="1" s="1"/>
  <c r="H15" i="1"/>
  <c r="H14" i="1"/>
  <c r="G13" i="1"/>
  <c r="G77" i="1" s="1"/>
  <c r="F13" i="1"/>
  <c r="E13" i="1"/>
  <c r="D13" i="1"/>
  <c r="C13" i="1"/>
  <c r="C77" i="1" s="1"/>
  <c r="H12" i="1"/>
  <c r="H11" i="1"/>
  <c r="H10" i="1"/>
  <c r="H9" i="1"/>
  <c r="H8" i="1"/>
  <c r="H7" i="1"/>
  <c r="H6" i="1"/>
  <c r="H5" i="1"/>
  <c r="G5" i="1"/>
  <c r="F5" i="1"/>
  <c r="F77" i="1" s="1"/>
  <c r="E5" i="1"/>
  <c r="E77" i="1" s="1"/>
  <c r="D5" i="1"/>
  <c r="D77" i="1" s="1"/>
  <c r="C5" i="1"/>
  <c r="H77" i="1" l="1"/>
</calcChain>
</file>

<file path=xl/sharedStrings.xml><?xml version="1.0" encoding="utf-8"?>
<sst xmlns="http://schemas.openxmlformats.org/spreadsheetml/2006/main" count="88" uniqueCount="88">
  <si>
    <t>MUNICIPIO DE LEÓN
Estado Analítico del Ejercicio del Presupuesto de Egresos
Clasificación por Objeto del Gasto (Capítulo y Concepto)
Del 01 de enero Al 31 de diciembre de 2018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</si>
  <si>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</si>
  <si>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</si>
  <si>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</si>
  <si>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</si>
  <si>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</si>
  <si>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</si>
  <si>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</si>
  <si>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</si>
  <si>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</si>
  <si>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</si>
  <si>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</si>
  <si>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</si>
  <si>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</si>
  <si>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</si>
  <si>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</si>
  <si>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</si>
  <si>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</si>
  <si>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</si>
  <si>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</si>
  <si>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</si>
  <si>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</si>
  <si>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</si>
  <si>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</si>
  <si>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</si>
  <si>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</si>
  <si>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</si>
  <si>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</si>
  <si>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</si>
  <si>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</si>
  <si>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</si>
  <si>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</si>
  <si>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</si>
  <si>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</si>
  <si>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</si>
  <si>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</si>
  <si>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</si>
  <si>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</si>
  <si>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</si>
  <si>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</si>
  <si>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</si>
  <si>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</si>
  <si>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</si>
  <si>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</si>
  <si>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</si>
  <si>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</si>
  <si>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</si>
  <si>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</si>
  <si>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</si>
  <si>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</si>
  <si>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</si>
  <si>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</si>
  <si>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</si>
  <si>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</si>
  <si>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</si>
  <si>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</si>
  <si>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</si>
  <si>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</si>
  <si>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</si>
  <si>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</si>
  <si>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</si>
  <si>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</si>
  <si>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</si>
  <si>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</si>
  <si>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</si>
  <si>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</si>
  <si>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</si>
  <si>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</si>
  <si>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</si>
  <si>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</si>
  <si>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</si>
  <si>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</si>
  <si>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</si>
  <si>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</si>
  <si>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</si>
  <si>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</si>
  <si>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</si>
  <si>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</si>
  <si>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</si>
  <si>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</si>
  <si>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</si>
  <si>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</si>
  <si>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</si>
  <si>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</si>
  <si>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 xml:space="preserve">PRESIDENTE MUNICIPAL                                                                                                 </t>
  </si>
  <si>
    <t xml:space="preserve">TESORERO MUNICIPAL               </t>
  </si>
  <si>
    <t>LIC. HÉCTOR GERMÁN RENÉ LÓPEZ SANTILLANA</t>
  </si>
  <si>
    <t>C.P. y M.F. ENRIQUE RODRIGO SOSA CAMPOS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</si>
</sst>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64" formatCode="#,##0.00_ ;\-#,##0.00\ 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999999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43" fontId="1" fillId="0" borderId="0" applyFont="0" applyFill="0" applyBorder="0" applyAlignment="0" applyProtection="0"/>
    <xf numFmtId="0" fontId="6" fillId="0" borderId="0"/>
  </cellStyleXfs>
  <cellXfs count="39">
    <xf numFmtId="0" fontId="0" fillId="0" borderId="0" xfId="0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3" xfId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Protection="1">
      <protection locked="0"/>
    </xf>
    <xf numFmtId="0" fontId="3" fillId="2" borderId="4" xfId="1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4" fontId="3" fillId="2" borderId="6" xfId="1" applyNumberFormat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/>
    </xf>
    <xf numFmtId="0" fontId="3" fillId="2" borderId="8" xfId="1" applyFont="1" applyFill="1" applyBorder="1" applyAlignment="1">
      <alignment horizontal="center" vertical="center"/>
    </xf>
    <xf numFmtId="4" fontId="3" fillId="2" borderId="9" xfId="1" applyNumberFormat="1" applyFont="1" applyFill="1" applyBorder="1" applyAlignment="1">
      <alignment horizontal="center" vertical="center" wrapText="1"/>
    </xf>
    <xf numFmtId="4" fontId="3" fillId="2" borderId="10" xfId="1" applyNumberFormat="1" applyFont="1" applyFill="1" applyBorder="1" applyAlignment="1">
      <alignment horizontal="center" vertical="center" wrapText="1"/>
    </xf>
    <xf numFmtId="0" fontId="3" fillId="2" borderId="11" xfId="1" applyFont="1" applyFill="1" applyBorder="1" applyAlignment="1">
      <alignment horizontal="center" vertical="center"/>
    </xf>
    <xf numFmtId="0" fontId="3" fillId="2" borderId="12" xfId="1" applyFont="1" applyFill="1" applyBorder="1" applyAlignment="1">
      <alignment horizontal="center" vertical="center"/>
    </xf>
    <xf numFmtId="0" fontId="3" fillId="2" borderId="9" xfId="1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 applyProtection="1">
      <alignment horizontal="left"/>
    </xf>
    <xf numFmtId="0" fontId="3" fillId="0" borderId="0" xfId="0" applyFont="1" applyFill="1" applyBorder="1" applyProtection="1"/>
    <xf numFmtId="41" fontId="3" fillId="0" borderId="6" xfId="0" applyNumberFormat="1" applyFont="1" applyFill="1" applyBorder="1" applyProtection="1">
      <protection locked="0"/>
    </xf>
    <xf numFmtId="0" fontId="5" fillId="0" borderId="7" xfId="0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left"/>
    </xf>
    <xf numFmtId="41" fontId="5" fillId="0" borderId="13" xfId="0" applyNumberFormat="1" applyFont="1" applyFill="1" applyBorder="1" applyProtection="1">
      <protection locked="0"/>
    </xf>
    <xf numFmtId="41" fontId="3" fillId="0" borderId="13" xfId="0" applyNumberFormat="1" applyFont="1" applyFill="1" applyBorder="1" applyProtection="1">
      <protection locked="0"/>
    </xf>
    <xf numFmtId="41" fontId="5" fillId="0" borderId="8" xfId="0" applyNumberFormat="1" applyFont="1" applyFill="1" applyBorder="1" applyProtection="1">
      <protection locked="0"/>
    </xf>
    <xf numFmtId="41" fontId="4" fillId="0" borderId="13" xfId="0" applyNumberFormat="1" applyFont="1" applyBorder="1"/>
    <xf numFmtId="41" fontId="4" fillId="0" borderId="14" xfId="0" applyNumberFormat="1" applyFont="1" applyBorder="1"/>
    <xf numFmtId="0" fontId="5" fillId="0" borderId="11" xfId="0" applyFont="1" applyFill="1" applyBorder="1" applyAlignment="1" applyProtection="1">
      <alignment horizontal="center"/>
    </xf>
    <xf numFmtId="0" fontId="5" fillId="0" borderId="15" xfId="0" applyFont="1" applyFill="1" applyBorder="1" applyAlignment="1" applyProtection="1">
      <alignment horizontal="left"/>
    </xf>
    <xf numFmtId="41" fontId="5" fillId="0" borderId="10" xfId="0" applyNumberFormat="1" applyFont="1" applyFill="1" applyBorder="1" applyProtection="1">
      <protection locked="0"/>
    </xf>
    <xf numFmtId="0" fontId="5" fillId="0" borderId="11" xfId="0" applyFont="1" applyFill="1" applyBorder="1" applyProtection="1">
      <protection locked="0"/>
    </xf>
    <xf numFmtId="0" fontId="3" fillId="0" borderId="15" xfId="0" applyFont="1" applyFill="1" applyBorder="1" applyAlignment="1" applyProtection="1">
      <alignment horizontal="left"/>
      <protection locked="0"/>
    </xf>
    <xf numFmtId="41" fontId="3" fillId="0" borderId="10" xfId="0" applyNumberFormat="1" applyFont="1" applyFill="1" applyBorder="1" applyProtection="1">
      <protection locked="0"/>
    </xf>
    <xf numFmtId="41" fontId="3" fillId="0" borderId="9" xfId="0" applyNumberFormat="1" applyFont="1" applyFill="1" applyBorder="1" applyProtection="1">
      <protection locked="0"/>
    </xf>
    <xf numFmtId="41" fontId="4" fillId="0" borderId="0" xfId="0" applyNumberFormat="1" applyFont="1" applyProtection="1">
      <protection locked="0"/>
    </xf>
    <xf numFmtId="164" fontId="3" fillId="0" borderId="16" xfId="2" applyNumberFormat="1" applyFont="1" applyBorder="1" applyAlignment="1" applyProtection="1">
      <alignment horizontal="center" vertical="top" wrapText="1"/>
      <protection locked="0"/>
    </xf>
    <xf numFmtId="0" fontId="5" fillId="0" borderId="0" xfId="3" applyFont="1" applyAlignment="1" applyProtection="1">
      <alignment vertical="top" wrapText="1"/>
      <protection locked="0"/>
    </xf>
    <xf numFmtId="4" fontId="5" fillId="0" borderId="0" xfId="3" applyNumberFormat="1" applyFont="1" applyAlignment="1" applyProtection="1">
      <alignment vertical="top"/>
      <protection locked="0"/>
    </xf>
    <xf numFmtId="164" fontId="3" fillId="0" borderId="16" xfId="2" applyNumberFormat="1" applyFont="1" applyBorder="1" applyAlignment="1" applyProtection="1">
      <alignment horizontal="center" vertical="top" wrapText="1"/>
      <protection locked="0"/>
    </xf>
    <xf numFmtId="164" fontId="3" fillId="0" borderId="0" xfId="2" applyNumberFormat="1" applyFont="1" applyBorder="1" applyAlignment="1" applyProtection="1">
      <alignment horizontal="center" vertical="top" wrapText="1"/>
      <protection locked="0"/>
    </xf>
    <xf numFmtId="164" fontId="3" fillId="0" borderId="0" xfId="2" applyNumberFormat="1" applyFont="1" applyBorder="1" applyAlignment="1" applyProtection="1">
      <alignment horizontal="center" vertical="top"/>
      <protection locked="0"/>
    </xf>
  </cellXfs>
  <cellStyles count="4">
    <cellStyle name="Millares 2" xfId="2"/>
    <cellStyle name="Normal" xfId="0" builtinId="0"/>
    <cellStyle name="Normal 2 2" xfId="3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861060</xdr:colOff>
      <xdr:row>0</xdr:row>
      <xdr:rowOff>624840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73480" cy="6248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2"/>
  <sheetViews>
    <sheetView showGridLines="0" tabSelected="1" view="pageBreakPreview" zoomScaleNormal="100" zoomScaleSheetLayoutView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H1"/>
    </sheetView>
  </sheetViews>
  <sheetFormatPr baseColWidth="10" defaultColWidth="12" defaultRowHeight="10.199999999999999" x14ac:dyDescent="0.2"/>
  <cols>
    <col min="1" max="1" width="5.85546875" style="4" customWidth="1"/>
    <col min="2" max="2" width="62.85546875" style="4" customWidth="1"/>
    <col min="3" max="3" width="18.28515625" style="4" customWidth="1"/>
    <col min="4" max="4" width="19.85546875" style="4" customWidth="1"/>
    <col min="5" max="8" width="18.28515625" style="4" customWidth="1"/>
    <col min="9" max="16384" width="12" style="4"/>
  </cols>
  <sheetData>
    <row r="1" spans="1:8" ht="50.1" customHeight="1" x14ac:dyDescent="0.2">
      <c r="A1" s="1" t="s">
        <v>0</v>
      </c>
      <c r="B1" s="2"/>
      <c r="C1" s="2"/>
      <c r="D1" s="2"/>
      <c r="E1" s="2"/>
      <c r="F1" s="2"/>
      <c r="G1" s="2"/>
      <c r="H1" s="3"/>
    </row>
    <row r="2" spans="1:8" x14ac:dyDescent="0.2">
      <c r="A2" s="5" t="s">
        <v>1</v>
      </c>
      <c r="B2" s="6"/>
      <c r="C2" s="1" t="s">
        <v>2</v>
      </c>
      <c r="D2" s="2"/>
      <c r="E2" s="2"/>
      <c r="F2" s="2"/>
      <c r="G2" s="3"/>
      <c r="H2" s="7" t="s">
        <v>3</v>
      </c>
    </row>
    <row r="3" spans="1:8" ht="24.9" customHeight="1" x14ac:dyDescent="0.2">
      <c r="A3" s="8"/>
      <c r="B3" s="9"/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1"/>
    </row>
    <row r="4" spans="1:8" x14ac:dyDescent="0.2">
      <c r="A4" s="12"/>
      <c r="B4" s="13"/>
      <c r="C4" s="14">
        <v>1</v>
      </c>
      <c r="D4" s="14">
        <v>2</v>
      </c>
      <c r="E4" s="14" t="s">
        <v>9</v>
      </c>
      <c r="F4" s="14">
        <v>4</v>
      </c>
      <c r="G4" s="14">
        <v>5</v>
      </c>
      <c r="H4" s="14" t="s">
        <v>10</v>
      </c>
    </row>
    <row r="5" spans="1:8" x14ac:dyDescent="0.2">
      <c r="A5" s="15" t="s">
        <v>11</v>
      </c>
      <c r="B5" s="16"/>
      <c r="C5" s="17">
        <f>SUM(C6:C12)</f>
        <v>2025565861</v>
      </c>
      <c r="D5" s="17">
        <f t="shared" ref="D5:H5" si="0">SUM(D6:D12)</f>
        <v>-47572043.029999867</v>
      </c>
      <c r="E5" s="17">
        <f t="shared" si="0"/>
        <v>1977994005.9699998</v>
      </c>
      <c r="F5" s="17">
        <f t="shared" si="0"/>
        <v>1966452874.71</v>
      </c>
      <c r="G5" s="17">
        <f t="shared" si="0"/>
        <v>1893675965.4099991</v>
      </c>
      <c r="H5" s="17">
        <f t="shared" si="0"/>
        <v>11541131.259999752</v>
      </c>
    </row>
    <row r="6" spans="1:8" x14ac:dyDescent="0.2">
      <c r="A6" s="18"/>
      <c r="B6" s="19" t="s">
        <v>12</v>
      </c>
      <c r="C6" s="20">
        <v>908288216</v>
      </c>
      <c r="D6" s="20">
        <v>-66172695.859999999</v>
      </c>
      <c r="E6" s="20">
        <v>842115708.13999999</v>
      </c>
      <c r="F6" s="20">
        <v>842029642.51999986</v>
      </c>
      <c r="G6" s="20">
        <v>819612860.06999981</v>
      </c>
      <c r="H6" s="20">
        <f>E6-F6</f>
        <v>86065.620000123978</v>
      </c>
    </row>
    <row r="7" spans="1:8" x14ac:dyDescent="0.2">
      <c r="A7" s="18"/>
      <c r="B7" s="19" t="s">
        <v>13</v>
      </c>
      <c r="C7" s="20">
        <v>9999996</v>
      </c>
      <c r="D7" s="20">
        <v>15420294.25</v>
      </c>
      <c r="E7" s="20">
        <v>25420290.25</v>
      </c>
      <c r="F7" s="20">
        <v>25420290.25</v>
      </c>
      <c r="G7" s="20">
        <v>24520976.050000001</v>
      </c>
      <c r="H7" s="20">
        <f t="shared" ref="H7:H12" si="1">E7-F7</f>
        <v>0</v>
      </c>
    </row>
    <row r="8" spans="1:8" x14ac:dyDescent="0.2">
      <c r="A8" s="18"/>
      <c r="B8" s="19" t="s">
        <v>14</v>
      </c>
      <c r="C8" s="20">
        <v>201540031</v>
      </c>
      <c r="D8" s="20">
        <v>-893185.89000000735</v>
      </c>
      <c r="E8" s="20">
        <v>200646845.10999995</v>
      </c>
      <c r="F8" s="20">
        <v>199241762.03999996</v>
      </c>
      <c r="G8" s="20">
        <v>196959840.0699999</v>
      </c>
      <c r="H8" s="20">
        <f t="shared" si="1"/>
        <v>1405083.0699999928</v>
      </c>
    </row>
    <row r="9" spans="1:8" x14ac:dyDescent="0.2">
      <c r="A9" s="18"/>
      <c r="B9" s="19" t="s">
        <v>15</v>
      </c>
      <c r="C9" s="20">
        <v>384665280</v>
      </c>
      <c r="D9" s="20">
        <v>-77804695.729999959</v>
      </c>
      <c r="E9" s="20">
        <v>306860584.26999992</v>
      </c>
      <c r="F9" s="20">
        <v>304216089.98000002</v>
      </c>
      <c r="G9" s="20">
        <v>266669116.18999994</v>
      </c>
      <c r="H9" s="20">
        <f t="shared" si="1"/>
        <v>2644494.2899999022</v>
      </c>
    </row>
    <row r="10" spans="1:8" x14ac:dyDescent="0.2">
      <c r="A10" s="18"/>
      <c r="B10" s="19" t="s">
        <v>16</v>
      </c>
      <c r="C10" s="20">
        <v>521072338</v>
      </c>
      <c r="D10" s="20">
        <v>81878240.200000092</v>
      </c>
      <c r="E10" s="20">
        <v>602950578.19999981</v>
      </c>
      <c r="F10" s="20">
        <v>595545089.92000008</v>
      </c>
      <c r="G10" s="20">
        <v>585913173.02999949</v>
      </c>
      <c r="H10" s="20">
        <f t="shared" si="1"/>
        <v>7405488.279999733</v>
      </c>
    </row>
    <row r="11" spans="1:8" x14ac:dyDescent="0.2">
      <c r="A11" s="18"/>
      <c r="B11" s="19" t="s">
        <v>17</v>
      </c>
      <c r="C11" s="20">
        <v>0</v>
      </c>
      <c r="D11" s="20">
        <v>0</v>
      </c>
      <c r="E11" s="20">
        <v>0</v>
      </c>
      <c r="F11" s="20">
        <v>0</v>
      </c>
      <c r="G11" s="20">
        <v>0</v>
      </c>
      <c r="H11" s="20">
        <f t="shared" si="1"/>
        <v>0</v>
      </c>
    </row>
    <row r="12" spans="1:8" x14ac:dyDescent="0.2">
      <c r="A12" s="18"/>
      <c r="B12" s="19" t="s">
        <v>18</v>
      </c>
      <c r="C12" s="20">
        <v>0</v>
      </c>
      <c r="D12" s="20">
        <v>0</v>
      </c>
      <c r="E12" s="20">
        <v>0</v>
      </c>
      <c r="F12" s="20">
        <v>0</v>
      </c>
      <c r="G12" s="20">
        <v>0</v>
      </c>
      <c r="H12" s="20">
        <f t="shared" si="1"/>
        <v>0</v>
      </c>
    </row>
    <row r="13" spans="1:8" x14ac:dyDescent="0.2">
      <c r="A13" s="15" t="s">
        <v>19</v>
      </c>
      <c r="B13" s="16"/>
      <c r="C13" s="21">
        <f>SUM(C14:C22)</f>
        <v>271832627</v>
      </c>
      <c r="D13" s="21">
        <f t="shared" ref="D13:G13" si="2">SUM(D14:D22)</f>
        <v>98913766.039999992</v>
      </c>
      <c r="E13" s="21">
        <f t="shared" si="2"/>
        <v>370746180.20000005</v>
      </c>
      <c r="F13" s="21">
        <f t="shared" si="2"/>
        <v>321378240.77000004</v>
      </c>
      <c r="G13" s="21">
        <f t="shared" si="2"/>
        <v>310138166.86000013</v>
      </c>
      <c r="H13" s="21">
        <f>SUM(H14:H22)</f>
        <v>49367939.429999903</v>
      </c>
    </row>
    <row r="14" spans="1:8" x14ac:dyDescent="0.2">
      <c r="A14" s="18"/>
      <c r="B14" s="19" t="s">
        <v>20</v>
      </c>
      <c r="C14" s="20">
        <v>21488288</v>
      </c>
      <c r="D14" s="20">
        <v>2525625.96</v>
      </c>
      <c r="E14" s="20">
        <v>24013913.959999997</v>
      </c>
      <c r="F14" s="20">
        <v>20970047.710000001</v>
      </c>
      <c r="G14" s="20">
        <v>20897987.52</v>
      </c>
      <c r="H14" s="20">
        <f>E14-F14</f>
        <v>3043866.2499999963</v>
      </c>
    </row>
    <row r="15" spans="1:8" x14ac:dyDescent="0.2">
      <c r="A15" s="18"/>
      <c r="B15" s="19" t="s">
        <v>21</v>
      </c>
      <c r="C15" s="20">
        <v>16310363</v>
      </c>
      <c r="D15" s="20">
        <v>2410434.61</v>
      </c>
      <c r="E15" s="20">
        <v>18720797.610000003</v>
      </c>
      <c r="F15" s="20">
        <v>15868399.769999998</v>
      </c>
      <c r="G15" s="20">
        <v>15824996.259999998</v>
      </c>
      <c r="H15" s="20">
        <f t="shared" ref="H15:H22" si="3">E15-F15</f>
        <v>2852397.8400000054</v>
      </c>
    </row>
    <row r="16" spans="1:8" x14ac:dyDescent="0.2">
      <c r="A16" s="18"/>
      <c r="B16" s="19" t="s">
        <v>22</v>
      </c>
      <c r="C16" s="20">
        <v>0</v>
      </c>
      <c r="D16" s="20">
        <v>1949988.8</v>
      </c>
      <c r="E16" s="20">
        <v>1949988.8</v>
      </c>
      <c r="F16" s="20">
        <v>1509575.26</v>
      </c>
      <c r="G16" s="20">
        <v>1509575.26</v>
      </c>
      <c r="H16" s="20">
        <f t="shared" si="3"/>
        <v>440413.54000000004</v>
      </c>
    </row>
    <row r="17" spans="1:8" x14ac:dyDescent="0.2">
      <c r="A17" s="18"/>
      <c r="B17" s="19" t="s">
        <v>23</v>
      </c>
      <c r="C17" s="20">
        <v>8412295</v>
      </c>
      <c r="D17" s="20">
        <v>24730475</v>
      </c>
      <c r="E17" s="20">
        <v>33142770</v>
      </c>
      <c r="F17" s="20">
        <v>22599217.429999996</v>
      </c>
      <c r="G17" s="20">
        <v>22445612.919999998</v>
      </c>
      <c r="H17" s="20">
        <f t="shared" si="3"/>
        <v>10543552.570000004</v>
      </c>
    </row>
    <row r="18" spans="1:8" x14ac:dyDescent="0.2">
      <c r="A18" s="18"/>
      <c r="B18" s="19" t="s">
        <v>24</v>
      </c>
      <c r="C18" s="20">
        <v>3334781</v>
      </c>
      <c r="D18" s="20">
        <v>3096537.78</v>
      </c>
      <c r="E18" s="20">
        <v>6431318.7799999993</v>
      </c>
      <c r="F18" s="20">
        <v>4364137.4099999992</v>
      </c>
      <c r="G18" s="20">
        <v>4364137.38</v>
      </c>
      <c r="H18" s="20">
        <f t="shared" si="3"/>
        <v>2067181.37</v>
      </c>
    </row>
    <row r="19" spans="1:8" x14ac:dyDescent="0.2">
      <c r="A19" s="18"/>
      <c r="B19" s="19" t="s">
        <v>25</v>
      </c>
      <c r="C19" s="20">
        <v>127931674</v>
      </c>
      <c r="D19" s="20">
        <v>28031124.710000005</v>
      </c>
      <c r="E19" s="20">
        <v>155962798.70999998</v>
      </c>
      <c r="F19" s="20">
        <v>153502458.88000005</v>
      </c>
      <c r="G19" s="20">
        <v>153502458.84000006</v>
      </c>
      <c r="H19" s="20">
        <f t="shared" si="3"/>
        <v>2460339.8299999237</v>
      </c>
    </row>
    <row r="20" spans="1:8" x14ac:dyDescent="0.2">
      <c r="A20" s="18"/>
      <c r="B20" s="19" t="s">
        <v>26</v>
      </c>
      <c r="C20" s="20">
        <v>11804966</v>
      </c>
      <c r="D20" s="20">
        <v>21035061.190000001</v>
      </c>
      <c r="E20" s="20">
        <v>32840027.190000001</v>
      </c>
      <c r="F20" s="20">
        <v>17587787.880000006</v>
      </c>
      <c r="G20" s="20">
        <v>17587787.880000006</v>
      </c>
      <c r="H20" s="20">
        <f t="shared" si="3"/>
        <v>15252239.309999995</v>
      </c>
    </row>
    <row r="21" spans="1:8" x14ac:dyDescent="0.2">
      <c r="A21" s="18"/>
      <c r="B21" s="19" t="s">
        <v>27</v>
      </c>
      <c r="C21" s="20">
        <v>314462</v>
      </c>
      <c r="D21" s="20">
        <v>14252223.030000001</v>
      </c>
      <c r="E21" s="20">
        <v>14566685.030000001</v>
      </c>
      <c r="F21" s="20">
        <v>11162697.24</v>
      </c>
      <c r="G21" s="20">
        <v>316813.23999999993</v>
      </c>
      <c r="H21" s="20">
        <f t="shared" si="3"/>
        <v>3403987.790000001</v>
      </c>
    </row>
    <row r="22" spans="1:8" x14ac:dyDescent="0.2">
      <c r="A22" s="18"/>
      <c r="B22" s="19" t="s">
        <v>28</v>
      </c>
      <c r="C22" s="20">
        <v>82235798</v>
      </c>
      <c r="D22" s="20">
        <v>882294.9599999995</v>
      </c>
      <c r="E22" s="20">
        <v>83117880.11999999</v>
      </c>
      <c r="F22" s="20">
        <v>73813919.190000013</v>
      </c>
      <c r="G22" s="20">
        <v>73688797.560000032</v>
      </c>
      <c r="H22" s="20">
        <f t="shared" si="3"/>
        <v>9303960.9299999774</v>
      </c>
    </row>
    <row r="23" spans="1:8" x14ac:dyDescent="0.2">
      <c r="A23" s="15" t="s">
        <v>29</v>
      </c>
      <c r="B23" s="16"/>
      <c r="C23" s="21">
        <f>SUM(C24:C32)</f>
        <v>991111279</v>
      </c>
      <c r="D23" s="21">
        <f t="shared" ref="D23:H23" si="4">SUM(D24:D32)</f>
        <v>215140649.23000005</v>
      </c>
      <c r="E23" s="21">
        <f t="shared" si="4"/>
        <v>1206251969.2899995</v>
      </c>
      <c r="F23" s="21">
        <f t="shared" si="4"/>
        <v>1061466791.49</v>
      </c>
      <c r="G23" s="21">
        <f t="shared" si="4"/>
        <v>1055191472.4899999</v>
      </c>
      <c r="H23" s="21">
        <f t="shared" si="4"/>
        <v>144785177.79999983</v>
      </c>
    </row>
    <row r="24" spans="1:8" x14ac:dyDescent="0.2">
      <c r="A24" s="18"/>
      <c r="B24" s="19" t="s">
        <v>30</v>
      </c>
      <c r="C24" s="20">
        <v>338528393</v>
      </c>
      <c r="D24" s="20">
        <v>34772013.869999997</v>
      </c>
      <c r="E24" s="20">
        <v>373300447.92999995</v>
      </c>
      <c r="F24" s="20">
        <v>326471094.96999997</v>
      </c>
      <c r="G24" s="20">
        <v>326465164.79999995</v>
      </c>
      <c r="H24" s="20">
        <f>E24-F24</f>
        <v>46829352.959999979</v>
      </c>
    </row>
    <row r="25" spans="1:8" x14ac:dyDescent="0.2">
      <c r="A25" s="18"/>
      <c r="B25" s="19" t="s">
        <v>31</v>
      </c>
      <c r="C25" s="20">
        <v>35326195</v>
      </c>
      <c r="D25" s="20">
        <v>15635620.039999999</v>
      </c>
      <c r="E25" s="20">
        <v>50961815.039999992</v>
      </c>
      <c r="F25" s="20">
        <v>37796557.010000013</v>
      </c>
      <c r="G25" s="20">
        <v>36377644.930000007</v>
      </c>
      <c r="H25" s="20">
        <f t="shared" ref="H25:H32" si="5">E25-F25</f>
        <v>13165258.029999979</v>
      </c>
    </row>
    <row r="26" spans="1:8" x14ac:dyDescent="0.2">
      <c r="A26" s="18"/>
      <c r="B26" s="19" t="s">
        <v>32</v>
      </c>
      <c r="C26" s="20">
        <v>88263054</v>
      </c>
      <c r="D26" s="20">
        <v>52336626.140000008</v>
      </c>
      <c r="E26" s="20">
        <v>140599680.13999999</v>
      </c>
      <c r="F26" s="20">
        <v>108194265.55</v>
      </c>
      <c r="G26" s="20">
        <v>108115378.19999997</v>
      </c>
      <c r="H26" s="20">
        <f t="shared" si="5"/>
        <v>32405414.589999989</v>
      </c>
    </row>
    <row r="27" spans="1:8" x14ac:dyDescent="0.2">
      <c r="A27" s="18"/>
      <c r="B27" s="19" t="s">
        <v>33</v>
      </c>
      <c r="C27" s="20">
        <v>32616276</v>
      </c>
      <c r="D27" s="20">
        <v>4206245.7000000011</v>
      </c>
      <c r="E27" s="20">
        <v>36822521.700000003</v>
      </c>
      <c r="F27" s="20">
        <v>35997968.010000005</v>
      </c>
      <c r="G27" s="20">
        <v>35997539.230000004</v>
      </c>
      <c r="H27" s="20">
        <f t="shared" si="5"/>
        <v>824553.68999999762</v>
      </c>
    </row>
    <row r="28" spans="1:8" x14ac:dyDescent="0.2">
      <c r="A28" s="18"/>
      <c r="B28" s="19" t="s">
        <v>34</v>
      </c>
      <c r="C28" s="20">
        <v>329686005</v>
      </c>
      <c r="D28" s="20">
        <v>75426771.900000006</v>
      </c>
      <c r="E28" s="20">
        <v>405112776.89999992</v>
      </c>
      <c r="F28" s="20">
        <v>380251180.33000004</v>
      </c>
      <c r="G28" s="20">
        <v>378428917.74000001</v>
      </c>
      <c r="H28" s="20">
        <f t="shared" si="5"/>
        <v>24861596.569999874</v>
      </c>
    </row>
    <row r="29" spans="1:8" x14ac:dyDescent="0.2">
      <c r="A29" s="18"/>
      <c r="B29" s="19" t="s">
        <v>35</v>
      </c>
      <c r="C29" s="20">
        <v>80138938</v>
      </c>
      <c r="D29" s="20">
        <v>7546023.5600000024</v>
      </c>
      <c r="E29" s="20">
        <v>87684961.559999987</v>
      </c>
      <c r="F29" s="20">
        <v>83887085.889999986</v>
      </c>
      <c r="G29" s="20">
        <v>81031423.199999973</v>
      </c>
      <c r="H29" s="20">
        <f t="shared" si="5"/>
        <v>3797875.6700000018</v>
      </c>
    </row>
    <row r="30" spans="1:8" x14ac:dyDescent="0.2">
      <c r="A30" s="18"/>
      <c r="B30" s="19" t="s">
        <v>36</v>
      </c>
      <c r="C30" s="20">
        <v>4443544</v>
      </c>
      <c r="D30" s="20">
        <v>-734682.89000000013</v>
      </c>
      <c r="E30" s="20">
        <v>3708861.1100000003</v>
      </c>
      <c r="F30" s="20">
        <v>2579533.9499999997</v>
      </c>
      <c r="G30" s="20">
        <v>2579317.23</v>
      </c>
      <c r="H30" s="20">
        <f t="shared" si="5"/>
        <v>1129327.1600000006</v>
      </c>
    </row>
    <row r="31" spans="1:8" x14ac:dyDescent="0.2">
      <c r="A31" s="18"/>
      <c r="B31" s="19" t="s">
        <v>37</v>
      </c>
      <c r="C31" s="20">
        <v>27973702</v>
      </c>
      <c r="D31" s="20">
        <v>18418172.370000001</v>
      </c>
      <c r="E31" s="20">
        <v>46391874.369999997</v>
      </c>
      <c r="F31" s="20">
        <v>40152577.679999992</v>
      </c>
      <c r="G31" s="20">
        <v>40115741.379999988</v>
      </c>
      <c r="H31" s="20">
        <f t="shared" si="5"/>
        <v>6239296.6900000051</v>
      </c>
    </row>
    <row r="32" spans="1:8" x14ac:dyDescent="0.2">
      <c r="A32" s="18"/>
      <c r="B32" s="19" t="s">
        <v>38</v>
      </c>
      <c r="C32" s="20">
        <v>54135172</v>
      </c>
      <c r="D32" s="20">
        <v>7533858.54</v>
      </c>
      <c r="E32" s="20">
        <v>61669030.540000021</v>
      </c>
      <c r="F32" s="20">
        <v>46136528.100000009</v>
      </c>
      <c r="G32" s="20">
        <v>46080345.780000009</v>
      </c>
      <c r="H32" s="20">
        <f t="shared" si="5"/>
        <v>15532502.440000013</v>
      </c>
    </row>
    <row r="33" spans="1:8" x14ac:dyDescent="0.2">
      <c r="A33" s="15" t="s">
        <v>39</v>
      </c>
      <c r="B33" s="16"/>
      <c r="C33" s="21">
        <f>SUM(C34:C42)</f>
        <v>609506493</v>
      </c>
      <c r="D33" s="21">
        <f t="shared" ref="D33:H33" si="6">SUM(D34:D42)</f>
        <v>318819001.73000002</v>
      </c>
      <c r="E33" s="21">
        <f t="shared" si="6"/>
        <v>928325486</v>
      </c>
      <c r="F33" s="21">
        <f t="shared" si="6"/>
        <v>882353739.34000015</v>
      </c>
      <c r="G33" s="21">
        <f t="shared" si="6"/>
        <v>882126171.44000018</v>
      </c>
      <c r="H33" s="21">
        <f t="shared" si="6"/>
        <v>45971746.65999978</v>
      </c>
    </row>
    <row r="34" spans="1:8" x14ac:dyDescent="0.2">
      <c r="A34" s="18"/>
      <c r="B34" s="19" t="s">
        <v>40</v>
      </c>
      <c r="C34" s="20">
        <v>18800000</v>
      </c>
      <c r="D34" s="20">
        <v>-3664999.5199999996</v>
      </c>
      <c r="E34" s="20">
        <v>15135000.48</v>
      </c>
      <c r="F34" s="20">
        <v>15117007.49</v>
      </c>
      <c r="G34" s="20">
        <v>15117007.49</v>
      </c>
      <c r="H34" s="20">
        <f>E34-F34</f>
        <v>17992.990000000224</v>
      </c>
    </row>
    <row r="35" spans="1:8" x14ac:dyDescent="0.2">
      <c r="A35" s="18"/>
      <c r="B35" s="19" t="s">
        <v>41</v>
      </c>
      <c r="C35" s="20">
        <v>513619408</v>
      </c>
      <c r="D35" s="20">
        <v>231259816.68000001</v>
      </c>
      <c r="E35" s="20">
        <v>744879224.67999995</v>
      </c>
      <c r="F35" s="20">
        <v>716366346.60000014</v>
      </c>
      <c r="G35" s="20">
        <v>716316346.60000014</v>
      </c>
      <c r="H35" s="20">
        <f t="shared" ref="H35:H42" si="7">E35-F35</f>
        <v>28512878.079999804</v>
      </c>
    </row>
    <row r="36" spans="1:8" x14ac:dyDescent="0.2">
      <c r="A36" s="18"/>
      <c r="B36" s="19" t="s">
        <v>42</v>
      </c>
      <c r="C36" s="20">
        <v>17540819</v>
      </c>
      <c r="D36" s="20">
        <v>55171290.839999996</v>
      </c>
      <c r="E36" s="20">
        <v>72712109.839999989</v>
      </c>
      <c r="F36" s="20">
        <v>66040109.139999993</v>
      </c>
      <c r="G36" s="20">
        <v>65979359.139999993</v>
      </c>
      <c r="H36" s="20">
        <f t="shared" si="7"/>
        <v>6672000.6999999955</v>
      </c>
    </row>
    <row r="37" spans="1:8" x14ac:dyDescent="0.2">
      <c r="A37" s="18"/>
      <c r="B37" s="19" t="s">
        <v>43</v>
      </c>
      <c r="C37" s="20">
        <v>58687546</v>
      </c>
      <c r="D37" s="20">
        <v>36022893.730000004</v>
      </c>
      <c r="E37" s="20">
        <v>94710430.999999985</v>
      </c>
      <c r="F37" s="20">
        <v>83950664.510000005</v>
      </c>
      <c r="G37" s="20">
        <v>83833846.609999999</v>
      </c>
      <c r="H37" s="20">
        <f t="shared" si="7"/>
        <v>10759766.48999998</v>
      </c>
    </row>
    <row r="38" spans="1:8" x14ac:dyDescent="0.2">
      <c r="A38" s="18"/>
      <c r="B38" s="19" t="s">
        <v>44</v>
      </c>
      <c r="C38" s="20">
        <v>858720</v>
      </c>
      <c r="D38" s="20">
        <v>0</v>
      </c>
      <c r="E38" s="20">
        <v>858720</v>
      </c>
      <c r="F38" s="20">
        <v>857752.7</v>
      </c>
      <c r="G38" s="20">
        <v>857752.7</v>
      </c>
      <c r="H38" s="20">
        <f t="shared" si="7"/>
        <v>967.30000000004657</v>
      </c>
    </row>
    <row r="39" spans="1:8" x14ac:dyDescent="0.2">
      <c r="A39" s="18"/>
      <c r="B39" s="19" t="s">
        <v>45</v>
      </c>
      <c r="C39" s="20">
        <v>0</v>
      </c>
      <c r="D39" s="20">
        <v>0</v>
      </c>
      <c r="E39" s="20">
        <v>0</v>
      </c>
      <c r="F39" s="20">
        <v>0</v>
      </c>
      <c r="G39" s="20">
        <v>0</v>
      </c>
      <c r="H39" s="20">
        <f t="shared" si="7"/>
        <v>0</v>
      </c>
    </row>
    <row r="40" spans="1:8" x14ac:dyDescent="0.2">
      <c r="A40" s="18"/>
      <c r="B40" s="19" t="s">
        <v>46</v>
      </c>
      <c r="C40" s="20">
        <v>0</v>
      </c>
      <c r="D40" s="20">
        <v>0</v>
      </c>
      <c r="E40" s="20">
        <v>0</v>
      </c>
      <c r="F40" s="20">
        <v>0</v>
      </c>
      <c r="G40" s="20">
        <v>0</v>
      </c>
      <c r="H40" s="20">
        <f t="shared" si="7"/>
        <v>0</v>
      </c>
    </row>
    <row r="41" spans="1:8" x14ac:dyDescent="0.2">
      <c r="A41" s="18"/>
      <c r="B41" s="19" t="s">
        <v>47</v>
      </c>
      <c r="C41" s="20">
        <v>0</v>
      </c>
      <c r="D41" s="20">
        <v>0</v>
      </c>
      <c r="E41" s="20">
        <v>0</v>
      </c>
      <c r="F41" s="20">
        <v>0</v>
      </c>
      <c r="G41" s="20">
        <v>0</v>
      </c>
      <c r="H41" s="22">
        <f t="shared" si="7"/>
        <v>0</v>
      </c>
    </row>
    <row r="42" spans="1:8" x14ac:dyDescent="0.2">
      <c r="A42" s="18"/>
      <c r="B42" s="19" t="s">
        <v>48</v>
      </c>
      <c r="C42" s="20">
        <v>0</v>
      </c>
      <c r="D42" s="23">
        <v>30000</v>
      </c>
      <c r="E42" s="23">
        <v>30000</v>
      </c>
      <c r="F42" s="23">
        <v>21858.9</v>
      </c>
      <c r="G42" s="24">
        <v>21858.9</v>
      </c>
      <c r="H42" s="20">
        <f t="shared" si="7"/>
        <v>8141.0999999999985</v>
      </c>
    </row>
    <row r="43" spans="1:8" x14ac:dyDescent="0.2">
      <c r="A43" s="15" t="s">
        <v>49</v>
      </c>
      <c r="B43" s="16"/>
      <c r="C43" s="21">
        <f>SUM(C44:C52)</f>
        <v>106952986</v>
      </c>
      <c r="D43" s="21">
        <f t="shared" ref="D43:H43" si="8">SUM(D44:D52)</f>
        <v>165666807.94</v>
      </c>
      <c r="E43" s="21">
        <f t="shared" si="8"/>
        <v>272619790</v>
      </c>
      <c r="F43" s="21">
        <f t="shared" si="8"/>
        <v>126061396.84</v>
      </c>
      <c r="G43" s="21">
        <f t="shared" si="8"/>
        <v>120676648.61000001</v>
      </c>
      <c r="H43" s="21">
        <f t="shared" si="8"/>
        <v>146558393.15999997</v>
      </c>
    </row>
    <row r="44" spans="1:8" x14ac:dyDescent="0.2">
      <c r="A44" s="18"/>
      <c r="B44" s="19" t="s">
        <v>50</v>
      </c>
      <c r="C44" s="20">
        <v>33737845</v>
      </c>
      <c r="D44" s="20">
        <v>26265222.550000001</v>
      </c>
      <c r="E44" s="20">
        <v>60003065.069999985</v>
      </c>
      <c r="F44" s="20">
        <v>26624258.140000008</v>
      </c>
      <c r="G44" s="20">
        <v>21250529.910000008</v>
      </c>
      <c r="H44" s="20">
        <f>E44-F44</f>
        <v>33378806.929999977</v>
      </c>
    </row>
    <row r="45" spans="1:8" x14ac:dyDescent="0.2">
      <c r="A45" s="18"/>
      <c r="B45" s="19" t="s">
        <v>51</v>
      </c>
      <c r="C45" s="20">
        <v>1061156</v>
      </c>
      <c r="D45" s="20">
        <v>4988287.3000000007</v>
      </c>
      <c r="E45" s="20">
        <v>6049441.8399999999</v>
      </c>
      <c r="F45" s="20">
        <v>1394074.1700000002</v>
      </c>
      <c r="G45" s="20">
        <v>1394074.1700000002</v>
      </c>
      <c r="H45" s="20">
        <f t="shared" ref="H45:H76" si="9">E45-F45</f>
        <v>4655367.67</v>
      </c>
    </row>
    <row r="46" spans="1:8" x14ac:dyDescent="0.2">
      <c r="A46" s="18"/>
      <c r="B46" s="19" t="s">
        <v>52</v>
      </c>
      <c r="C46" s="20">
        <v>39004</v>
      </c>
      <c r="D46" s="20">
        <v>1004967.09</v>
      </c>
      <c r="E46" s="20">
        <v>1043971.09</v>
      </c>
      <c r="F46" s="20">
        <v>906661.08</v>
      </c>
      <c r="G46" s="20">
        <v>906661.08</v>
      </c>
      <c r="H46" s="20">
        <f t="shared" si="9"/>
        <v>137310.01</v>
      </c>
    </row>
    <row r="47" spans="1:8" x14ac:dyDescent="0.2">
      <c r="A47" s="18"/>
      <c r="B47" s="19" t="s">
        <v>53</v>
      </c>
      <c r="C47" s="20">
        <v>57202254</v>
      </c>
      <c r="D47" s="20">
        <v>35987216.109999999</v>
      </c>
      <c r="E47" s="20">
        <v>93189470.109999999</v>
      </c>
      <c r="F47" s="20">
        <v>40093488.600000001</v>
      </c>
      <c r="G47" s="20">
        <v>40093488.600000001</v>
      </c>
      <c r="H47" s="20">
        <f t="shared" si="9"/>
        <v>53095981.509999998</v>
      </c>
    </row>
    <row r="48" spans="1:8" x14ac:dyDescent="0.2">
      <c r="A48" s="18"/>
      <c r="B48" s="19" t="s">
        <v>54</v>
      </c>
      <c r="C48" s="20">
        <v>2555041</v>
      </c>
      <c r="D48" s="20">
        <v>1371398.7999999998</v>
      </c>
      <c r="E48" s="20">
        <v>3926439.8</v>
      </c>
      <c r="F48" s="20">
        <v>217541.85</v>
      </c>
      <c r="G48" s="20">
        <v>217541.85</v>
      </c>
      <c r="H48" s="20">
        <f t="shared" si="9"/>
        <v>3708897.9499999997</v>
      </c>
    </row>
    <row r="49" spans="1:8" x14ac:dyDescent="0.2">
      <c r="A49" s="18"/>
      <c r="B49" s="19" t="s">
        <v>55</v>
      </c>
      <c r="C49" s="20">
        <v>8163941</v>
      </c>
      <c r="D49" s="20">
        <v>41968802.800000004</v>
      </c>
      <c r="E49" s="20">
        <v>50132743.800000004</v>
      </c>
      <c r="F49" s="20">
        <v>11985402.190000003</v>
      </c>
      <c r="G49" s="20">
        <v>11974382.190000003</v>
      </c>
      <c r="H49" s="20">
        <f t="shared" si="9"/>
        <v>38147341.609999999</v>
      </c>
    </row>
    <row r="50" spans="1:8" x14ac:dyDescent="0.2">
      <c r="A50" s="18"/>
      <c r="B50" s="19" t="s">
        <v>56</v>
      </c>
      <c r="C50" s="20">
        <v>0</v>
      </c>
      <c r="D50" s="20">
        <v>0</v>
      </c>
      <c r="E50" s="20">
        <v>0</v>
      </c>
      <c r="F50" s="20">
        <v>0</v>
      </c>
      <c r="G50" s="20">
        <v>0</v>
      </c>
      <c r="H50" s="20">
        <f t="shared" si="9"/>
        <v>0</v>
      </c>
    </row>
    <row r="51" spans="1:8" x14ac:dyDescent="0.2">
      <c r="A51" s="18"/>
      <c r="B51" s="19" t="s">
        <v>57</v>
      </c>
      <c r="C51" s="20">
        <v>0</v>
      </c>
      <c r="D51" s="20">
        <v>45029772.560000002</v>
      </c>
      <c r="E51" s="20">
        <v>45029772.560000002</v>
      </c>
      <c r="F51" s="20">
        <v>35000000</v>
      </c>
      <c r="G51" s="20">
        <v>35000000</v>
      </c>
      <c r="H51" s="20">
        <f t="shared" si="9"/>
        <v>10029772.560000002</v>
      </c>
    </row>
    <row r="52" spans="1:8" x14ac:dyDescent="0.2">
      <c r="A52" s="18"/>
      <c r="B52" s="19" t="s">
        <v>58</v>
      </c>
      <c r="C52" s="20">
        <v>4193745</v>
      </c>
      <c r="D52" s="20">
        <v>9051140.7299999986</v>
      </c>
      <c r="E52" s="20">
        <v>13244885.729999999</v>
      </c>
      <c r="F52" s="20">
        <v>9839970.8099999968</v>
      </c>
      <c r="G52" s="20">
        <v>9839970.8099999968</v>
      </c>
      <c r="H52" s="20">
        <f t="shared" si="9"/>
        <v>3404914.9200000018</v>
      </c>
    </row>
    <row r="53" spans="1:8" x14ac:dyDescent="0.2">
      <c r="A53" s="15" t="s">
        <v>59</v>
      </c>
      <c r="B53" s="16"/>
      <c r="C53" s="21">
        <f>SUM(C54:C56)</f>
        <v>553037677</v>
      </c>
      <c r="D53" s="21">
        <f t="shared" ref="D53:H53" si="10">SUM(D54:D56)</f>
        <v>1823445304.5200007</v>
      </c>
      <c r="E53" s="21">
        <f t="shared" si="10"/>
        <v>2376482975.000001</v>
      </c>
      <c r="F53" s="21">
        <f t="shared" si="10"/>
        <v>1439486725.8099999</v>
      </c>
      <c r="G53" s="21">
        <f t="shared" si="10"/>
        <v>1389324731.7800004</v>
      </c>
      <c r="H53" s="21">
        <f t="shared" si="10"/>
        <v>936996249.19000077</v>
      </c>
    </row>
    <row r="54" spans="1:8" x14ac:dyDescent="0.2">
      <c r="A54" s="18"/>
      <c r="B54" s="19" t="s">
        <v>60</v>
      </c>
      <c r="C54" s="20">
        <v>494512677</v>
      </c>
      <c r="D54" s="20">
        <v>1308173485.0500007</v>
      </c>
      <c r="E54" s="20">
        <v>1802686162.0500007</v>
      </c>
      <c r="F54" s="20">
        <v>1170653531.45</v>
      </c>
      <c r="G54" s="20">
        <v>1125997306.1300006</v>
      </c>
      <c r="H54" s="20">
        <f t="shared" si="9"/>
        <v>632032630.60000062</v>
      </c>
    </row>
    <row r="55" spans="1:8" x14ac:dyDescent="0.2">
      <c r="A55" s="18"/>
      <c r="B55" s="19" t="s">
        <v>61</v>
      </c>
      <c r="C55" s="20">
        <v>58525000</v>
      </c>
      <c r="D55" s="20">
        <v>502655643.60000008</v>
      </c>
      <c r="E55" s="20">
        <v>561180637.08000016</v>
      </c>
      <c r="F55" s="20">
        <v>257841596.55000001</v>
      </c>
      <c r="G55" s="20">
        <v>252335827.83999997</v>
      </c>
      <c r="H55" s="20">
        <f t="shared" si="9"/>
        <v>303339040.53000015</v>
      </c>
    </row>
    <row r="56" spans="1:8" x14ac:dyDescent="0.2">
      <c r="A56" s="18"/>
      <c r="B56" s="19" t="s">
        <v>62</v>
      </c>
      <c r="C56" s="20">
        <v>0</v>
      </c>
      <c r="D56" s="20">
        <v>12616175.869999999</v>
      </c>
      <c r="E56" s="20">
        <v>12616175.869999999</v>
      </c>
      <c r="F56" s="20">
        <v>10991597.810000001</v>
      </c>
      <c r="G56" s="20">
        <v>10991597.810000001</v>
      </c>
      <c r="H56" s="20">
        <f t="shared" si="9"/>
        <v>1624578.0599999987</v>
      </c>
    </row>
    <row r="57" spans="1:8" x14ac:dyDescent="0.2">
      <c r="A57" s="15" t="s">
        <v>63</v>
      </c>
      <c r="B57" s="16"/>
      <c r="C57" s="21">
        <f>SUM(C58:C64)</f>
        <v>1997188</v>
      </c>
      <c r="D57" s="21">
        <f t="shared" ref="D57:H57" si="11">SUM(D58:D64)</f>
        <v>11929530</v>
      </c>
      <c r="E57" s="21">
        <f t="shared" si="11"/>
        <v>13926718</v>
      </c>
      <c r="F57" s="21">
        <f t="shared" si="11"/>
        <v>11468694.49</v>
      </c>
      <c r="G57" s="21">
        <f t="shared" si="11"/>
        <v>11468694.49</v>
      </c>
      <c r="H57" s="21">
        <f t="shared" si="11"/>
        <v>2458023.5099999998</v>
      </c>
    </row>
    <row r="58" spans="1:8" x14ac:dyDescent="0.2">
      <c r="A58" s="18"/>
      <c r="B58" s="19" t="s">
        <v>64</v>
      </c>
      <c r="C58" s="20">
        <v>0</v>
      </c>
      <c r="D58" s="20">
        <v>0</v>
      </c>
      <c r="E58" s="20">
        <v>0</v>
      </c>
      <c r="F58" s="20">
        <v>0</v>
      </c>
      <c r="G58" s="20">
        <v>0</v>
      </c>
      <c r="H58" s="20">
        <f t="shared" si="9"/>
        <v>0</v>
      </c>
    </row>
    <row r="59" spans="1:8" x14ac:dyDescent="0.2">
      <c r="A59" s="18"/>
      <c r="B59" s="19" t="s">
        <v>65</v>
      </c>
      <c r="C59" s="20">
        <v>0</v>
      </c>
      <c r="D59" s="20">
        <v>0</v>
      </c>
      <c r="E59" s="20">
        <v>0</v>
      </c>
      <c r="F59" s="20">
        <v>0</v>
      </c>
      <c r="G59" s="20">
        <v>0</v>
      </c>
      <c r="H59" s="20">
        <f t="shared" si="9"/>
        <v>0</v>
      </c>
    </row>
    <row r="60" spans="1:8" x14ac:dyDescent="0.2">
      <c r="A60" s="18"/>
      <c r="B60" s="19" t="s">
        <v>66</v>
      </c>
      <c r="C60" s="20">
        <v>0</v>
      </c>
      <c r="D60" s="20">
        <v>0</v>
      </c>
      <c r="E60" s="20">
        <v>0</v>
      </c>
      <c r="F60" s="20">
        <v>0</v>
      </c>
      <c r="G60" s="20">
        <v>0</v>
      </c>
      <c r="H60" s="20">
        <f t="shared" si="9"/>
        <v>0</v>
      </c>
    </row>
    <row r="61" spans="1:8" x14ac:dyDescent="0.2">
      <c r="A61" s="18"/>
      <c r="B61" s="19" t="s">
        <v>67</v>
      </c>
      <c r="C61" s="20">
        <v>0</v>
      </c>
      <c r="D61" s="20">
        <v>0</v>
      </c>
      <c r="E61" s="20">
        <v>0</v>
      </c>
      <c r="F61" s="20">
        <v>0</v>
      </c>
      <c r="G61" s="20">
        <v>0</v>
      </c>
      <c r="H61" s="20">
        <f t="shared" si="9"/>
        <v>0</v>
      </c>
    </row>
    <row r="62" spans="1:8" x14ac:dyDescent="0.2">
      <c r="A62" s="18"/>
      <c r="B62" s="19" t="s">
        <v>68</v>
      </c>
      <c r="C62" s="20">
        <v>1997188</v>
      </c>
      <c r="D62" s="20">
        <v>9870327</v>
      </c>
      <c r="E62" s="20">
        <v>11867515</v>
      </c>
      <c r="F62" s="20">
        <v>11468694.49</v>
      </c>
      <c r="G62" s="20">
        <v>11468694.49</v>
      </c>
      <c r="H62" s="20">
        <f t="shared" si="9"/>
        <v>398820.50999999978</v>
      </c>
    </row>
    <row r="63" spans="1:8" x14ac:dyDescent="0.2">
      <c r="A63" s="18"/>
      <c r="B63" s="19" t="s">
        <v>69</v>
      </c>
      <c r="C63" s="20">
        <v>0</v>
      </c>
      <c r="D63" s="20">
        <v>0</v>
      </c>
      <c r="E63" s="20">
        <v>0</v>
      </c>
      <c r="F63" s="20">
        <v>0</v>
      </c>
      <c r="G63" s="20">
        <v>0</v>
      </c>
      <c r="H63" s="20">
        <f t="shared" si="9"/>
        <v>0</v>
      </c>
    </row>
    <row r="64" spans="1:8" x14ac:dyDescent="0.2">
      <c r="A64" s="18"/>
      <c r="B64" s="19" t="s">
        <v>70</v>
      </c>
      <c r="C64" s="20">
        <v>0</v>
      </c>
      <c r="D64" s="20">
        <v>2059203</v>
      </c>
      <c r="E64" s="20">
        <v>2059203</v>
      </c>
      <c r="F64" s="20">
        <v>0</v>
      </c>
      <c r="G64" s="20">
        <v>0</v>
      </c>
      <c r="H64" s="20">
        <f t="shared" si="9"/>
        <v>2059203</v>
      </c>
    </row>
    <row r="65" spans="1:8" x14ac:dyDescent="0.2">
      <c r="A65" s="15" t="s">
        <v>71</v>
      </c>
      <c r="B65" s="16"/>
      <c r="C65" s="21">
        <f>SUM(C66:C68)</f>
        <v>291208199</v>
      </c>
      <c r="D65" s="21">
        <f t="shared" ref="D65:H65" si="12">SUM(D66:D68)</f>
        <v>-47440318</v>
      </c>
      <c r="E65" s="21">
        <f t="shared" si="12"/>
        <v>243767881</v>
      </c>
      <c r="F65" s="21">
        <f t="shared" si="12"/>
        <v>0</v>
      </c>
      <c r="G65" s="21">
        <f t="shared" si="12"/>
        <v>0</v>
      </c>
      <c r="H65" s="21">
        <f t="shared" si="12"/>
        <v>243767881</v>
      </c>
    </row>
    <row r="66" spans="1:8" x14ac:dyDescent="0.2">
      <c r="A66" s="18"/>
      <c r="B66" s="19" t="s">
        <v>72</v>
      </c>
      <c r="C66" s="20">
        <v>0</v>
      </c>
      <c r="D66" s="20">
        <v>0</v>
      </c>
      <c r="E66" s="20">
        <v>0</v>
      </c>
      <c r="F66" s="20">
        <v>0</v>
      </c>
      <c r="G66" s="20">
        <v>0</v>
      </c>
      <c r="H66" s="20">
        <f t="shared" si="9"/>
        <v>0</v>
      </c>
    </row>
    <row r="67" spans="1:8" x14ac:dyDescent="0.2">
      <c r="A67" s="18"/>
      <c r="B67" s="19" t="s">
        <v>73</v>
      </c>
      <c r="C67" s="20">
        <v>0</v>
      </c>
      <c r="D67" s="20">
        <v>0</v>
      </c>
      <c r="E67" s="20">
        <v>0</v>
      </c>
      <c r="F67" s="20">
        <v>0</v>
      </c>
      <c r="G67" s="20">
        <v>0</v>
      </c>
      <c r="H67" s="20">
        <f t="shared" si="9"/>
        <v>0</v>
      </c>
    </row>
    <row r="68" spans="1:8" x14ac:dyDescent="0.2">
      <c r="A68" s="18"/>
      <c r="B68" s="19" t="s">
        <v>74</v>
      </c>
      <c r="C68" s="20">
        <v>291208199</v>
      </c>
      <c r="D68" s="20">
        <v>-47440318</v>
      </c>
      <c r="E68" s="20">
        <v>243767881</v>
      </c>
      <c r="F68" s="20">
        <v>0</v>
      </c>
      <c r="G68" s="20">
        <v>0</v>
      </c>
      <c r="H68" s="20">
        <f t="shared" si="9"/>
        <v>243767881</v>
      </c>
    </row>
    <row r="69" spans="1:8" x14ac:dyDescent="0.2">
      <c r="A69" s="15" t="s">
        <v>75</v>
      </c>
      <c r="B69" s="16"/>
      <c r="C69" s="21">
        <f>SUM(C70:C76)</f>
        <v>189370945</v>
      </c>
      <c r="D69" s="21">
        <f t="shared" ref="D69:H69" si="13">SUM(D70:D76)</f>
        <v>-1723956</v>
      </c>
      <c r="E69" s="21">
        <f t="shared" si="13"/>
        <v>187646981</v>
      </c>
      <c r="F69" s="21">
        <f t="shared" si="13"/>
        <v>187214319.35000002</v>
      </c>
      <c r="G69" s="21">
        <f t="shared" si="13"/>
        <v>187214319.35000002</v>
      </c>
      <c r="H69" s="21">
        <f t="shared" si="13"/>
        <v>432661.64999999822</v>
      </c>
    </row>
    <row r="70" spans="1:8" x14ac:dyDescent="0.2">
      <c r="A70" s="18"/>
      <c r="B70" s="19" t="s">
        <v>76</v>
      </c>
      <c r="C70" s="20">
        <v>69091825</v>
      </c>
      <c r="D70" s="20">
        <v>0</v>
      </c>
      <c r="E70" s="20">
        <v>69091825</v>
      </c>
      <c r="F70" s="20">
        <v>69091819.620000005</v>
      </c>
      <c r="G70" s="20">
        <v>69091819.620000005</v>
      </c>
      <c r="H70" s="20">
        <f t="shared" si="9"/>
        <v>5.3799999952316284</v>
      </c>
    </row>
    <row r="71" spans="1:8" x14ac:dyDescent="0.2">
      <c r="A71" s="18"/>
      <c r="B71" s="19" t="s">
        <v>77</v>
      </c>
      <c r="C71" s="20">
        <v>118353456</v>
      </c>
      <c r="D71" s="20">
        <v>-1723956</v>
      </c>
      <c r="E71" s="20">
        <v>116629494</v>
      </c>
      <c r="F71" s="20">
        <v>116473258.55</v>
      </c>
      <c r="G71" s="20">
        <v>116473258.55</v>
      </c>
      <c r="H71" s="20">
        <f t="shared" si="9"/>
        <v>156235.45000000298</v>
      </c>
    </row>
    <row r="72" spans="1:8" x14ac:dyDescent="0.2">
      <c r="A72" s="18"/>
      <c r="B72" s="19" t="s">
        <v>78</v>
      </c>
      <c r="C72" s="20">
        <v>0</v>
      </c>
      <c r="D72" s="20">
        <v>0</v>
      </c>
      <c r="E72" s="20">
        <v>0</v>
      </c>
      <c r="F72" s="20">
        <v>0</v>
      </c>
      <c r="G72" s="20">
        <v>0</v>
      </c>
      <c r="H72" s="20">
        <f t="shared" si="9"/>
        <v>0</v>
      </c>
    </row>
    <row r="73" spans="1:8" x14ac:dyDescent="0.2">
      <c r="A73" s="18"/>
      <c r="B73" s="19" t="s">
        <v>79</v>
      </c>
      <c r="C73" s="20">
        <v>304464</v>
      </c>
      <c r="D73" s="20">
        <v>0</v>
      </c>
      <c r="E73" s="20">
        <v>304462</v>
      </c>
      <c r="F73" s="20">
        <v>88947.18</v>
      </c>
      <c r="G73" s="20">
        <v>88947.18</v>
      </c>
      <c r="H73" s="20">
        <f t="shared" si="9"/>
        <v>215514.82</v>
      </c>
    </row>
    <row r="74" spans="1:8" x14ac:dyDescent="0.2">
      <c r="A74" s="18"/>
      <c r="B74" s="19" t="s">
        <v>80</v>
      </c>
      <c r="C74" s="20">
        <v>1621200</v>
      </c>
      <c r="D74" s="20">
        <v>0</v>
      </c>
      <c r="E74" s="20">
        <v>1621200</v>
      </c>
      <c r="F74" s="20">
        <v>1560294</v>
      </c>
      <c r="G74" s="20">
        <v>1560294</v>
      </c>
      <c r="H74" s="20">
        <f t="shared" si="9"/>
        <v>60906</v>
      </c>
    </row>
    <row r="75" spans="1:8" x14ac:dyDescent="0.2">
      <c r="A75" s="18"/>
      <c r="B75" s="19" t="s">
        <v>81</v>
      </c>
      <c r="C75" s="20">
        <v>0</v>
      </c>
      <c r="D75" s="20">
        <v>0</v>
      </c>
      <c r="E75" s="20">
        <v>0</v>
      </c>
      <c r="F75" s="20">
        <v>0</v>
      </c>
      <c r="G75" s="20">
        <v>0</v>
      </c>
      <c r="H75" s="20">
        <f t="shared" si="9"/>
        <v>0</v>
      </c>
    </row>
    <row r="76" spans="1:8" x14ac:dyDescent="0.2">
      <c r="A76" s="25"/>
      <c r="B76" s="26" t="s">
        <v>82</v>
      </c>
      <c r="C76" s="27">
        <v>0</v>
      </c>
      <c r="D76" s="27">
        <v>0</v>
      </c>
      <c r="E76" s="27">
        <v>0</v>
      </c>
      <c r="F76" s="27">
        <v>0</v>
      </c>
      <c r="G76" s="27">
        <v>0</v>
      </c>
      <c r="H76" s="20">
        <f t="shared" si="9"/>
        <v>0</v>
      </c>
    </row>
    <row r="77" spans="1:8" x14ac:dyDescent="0.2">
      <c r="A77" s="28"/>
      <c r="B77" s="29" t="s">
        <v>83</v>
      </c>
      <c r="C77" s="30">
        <f>C5+C13+C23+C33+C43+C53+C57+C65+C69</f>
        <v>5040583255</v>
      </c>
      <c r="D77" s="30">
        <f t="shared" ref="D77:G77" si="14">D5+D13+D23+D33+D43+D53+D57+D65+D69</f>
        <v>2537178742.4300013</v>
      </c>
      <c r="E77" s="30">
        <f t="shared" si="14"/>
        <v>7577761986.46</v>
      </c>
      <c r="F77" s="30">
        <f t="shared" si="14"/>
        <v>5995882782.8000011</v>
      </c>
      <c r="G77" s="30">
        <f t="shared" si="14"/>
        <v>5849816170.4300003</v>
      </c>
      <c r="H77" s="31">
        <f>H5+H13+H23+H33+H43+H53+H57+H65+H69</f>
        <v>1581879203.6600001</v>
      </c>
    </row>
    <row r="79" spans="1:8" x14ac:dyDescent="0.2">
      <c r="C79" s="32"/>
      <c r="D79" s="32"/>
      <c r="E79" s="32"/>
      <c r="F79" s="32"/>
      <c r="G79" s="32"/>
      <c r="H79" s="32"/>
    </row>
    <row r="80" spans="1:8" x14ac:dyDescent="0.2">
      <c r="C80" s="32"/>
      <c r="D80" s="32"/>
      <c r="E80" s="32"/>
      <c r="F80" s="32"/>
      <c r="G80" s="32"/>
      <c r="H80" s="32"/>
    </row>
    <row r="91" spans="2:7" x14ac:dyDescent="0.2">
      <c r="B91" s="33" t="s">
        <v>84</v>
      </c>
      <c r="C91" s="34"/>
      <c r="D91" s="35"/>
      <c r="E91" s="36" t="s">
        <v>85</v>
      </c>
      <c r="F91" s="36"/>
      <c r="G91" s="36"/>
    </row>
    <row r="92" spans="2:7" x14ac:dyDescent="0.2">
      <c r="B92" s="37" t="s">
        <v>86</v>
      </c>
      <c r="C92" s="34"/>
      <c r="D92" s="35"/>
      <c r="E92" s="38" t="s">
        <v>87</v>
      </c>
      <c r="F92" s="38"/>
      <c r="G92" s="38"/>
    </row>
  </sheetData>
  <sheetProtection formatCells="0" formatColumns="0" formatRows="0" autoFilter="0"/>
  <mergeCells count="6">
    <mergeCell ref="A1:H1"/>
    <mergeCell ref="A2:B4"/>
    <mergeCell ref="C2:G2"/>
    <mergeCell ref="H2:H3"/>
    <mergeCell ref="E91:G91"/>
    <mergeCell ref="E92:G92"/>
  </mergeCells>
  <printOptions horizontalCentered="1"/>
  <pageMargins left="0.36" right="0.33" top="0.74803149606299213" bottom="0.74803149606299213" header="0.31496062992125984" footer="0.31496062992125984"/>
  <pageSetup paperSize="5" scale="70" orientation="portrait" r:id="rId1"/>
  <ignoredErrors>
    <ignoredError sqref="C5:H12 C13:G77" unlockedFormula="1"/>
    <ignoredError sqref="H13:H77" formula="1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COG</vt:lpstr>
      <vt:lpstr>COG!Área_de_impresión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Elizabeth Casillas Villegas</dc:creator>
  <cp:lastModifiedBy>Claudia Elizabeth Casillas Villegas</cp:lastModifiedBy>
  <dcterms:created xsi:type="dcterms:W3CDTF">2019-02-27T17:59:05Z</dcterms:created>
  <dcterms:modified xsi:type="dcterms:W3CDTF">2019-02-27T18:01:07Z</dcterms:modified>
</cp:coreProperties>
</file>